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med" sheetId="1" r:id="rId1"/>
    <sheet name="san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<sst xmlns="http://schemas.openxmlformats.org/spreadsheetml/2006/main" count="77" uniqueCount="33">
  <si>
    <t>ASUR - ZONA TERRITORIALE N. 9 - MACERATA</t>
  </si>
  <si>
    <t>Dirigenza Medica</t>
  </si>
  <si>
    <t>TIPOLOGIA CONTRATTUALE ATTUALE E PROFESSIONE/ATTIVITA'/OGGETTO DEL CONTRATTO</t>
  </si>
  <si>
    <t>COGNOME NOME</t>
  </si>
  <si>
    <t>N. ORE SETTIMANALI RISULTANTI DAL CONTRATTO</t>
  </si>
  <si>
    <t>N. ORE SETTIMANALI RISULTANTI DALLA VERIFICA (ove non rilevabile dal contratto)</t>
  </si>
  <si>
    <t>COSTO ANNUO COMPR. ONERI RIFLESSI DEL CONTRATTO ATTUALMENTE IN ESSERE  A CARICO DEL BILANCIO</t>
  </si>
  <si>
    <t>COSTO ANNUO COMPR. ONERI RIFLESSI DEL CONTRATTO ATTUALMENTE IN ESSERE  A CARICO DI FINANZIAMENTI VINCOLATI</t>
  </si>
  <si>
    <t>ADEGUAM. FONDO DI POSIZIONE</t>
  </si>
  <si>
    <t>ADEGUAM. FONDO TRAT. ACCESSORIO</t>
  </si>
  <si>
    <t>ADEGUAM. FONDO DI RISULTATO</t>
  </si>
  <si>
    <t>ONERI RIFLESSI SU FONDI CONTRATTUALI</t>
  </si>
  <si>
    <t>MAGGIORI COSTI DERIVANTI DALL'ISTITUZIONE DI NUOVI POSTI IN DOT. ORG.</t>
  </si>
  <si>
    <t>L.P</t>
  </si>
  <si>
    <t>Dir. Med. Neurologia</t>
  </si>
  <si>
    <t>CO.CO.CO.</t>
  </si>
  <si>
    <t>Dir. Med. Medic. Int.</t>
  </si>
  <si>
    <t>Dir. Med. Medic. Diabetol.</t>
  </si>
  <si>
    <t>L.P.</t>
  </si>
  <si>
    <t>Dir. Med. Chirur. Urgenza</t>
  </si>
  <si>
    <t>Dir. Med. Urologia</t>
  </si>
  <si>
    <t>Dir. Med. Ostetricia/Ginec.</t>
  </si>
  <si>
    <t>TOTALI</t>
  </si>
  <si>
    <t>Dir. Med. Dipend. Patolog.</t>
  </si>
  <si>
    <t>Dir. Med. Pneumologia</t>
  </si>
  <si>
    <t>Dir. Med. Psichiatra</t>
  </si>
  <si>
    <t>Dirigenza Sanitaria non medica</t>
  </si>
  <si>
    <t>Dir. Biologo</t>
  </si>
  <si>
    <t>Dir. Farmacista</t>
  </si>
  <si>
    <t>Dir. Psicologo</t>
  </si>
  <si>
    <t>QUALIFICA OGGETTO DELLA NUOVA ISTITUZIONE DEL POSTO IN D.O.</t>
  </si>
  <si>
    <t>COSTO ANNUO DEGLI EMOLUMENTI FISSI DEL POSTO DI NUOVA ISTITUZIONE (esclusi fondi contrattuali)</t>
  </si>
  <si>
    <t>XXXXXX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</si>
</sst>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3" fillId="0" borderId="1" xfId="15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15.28125" style="17" customWidth="1"/>
    <col min="2" max="2" width="25.7109375" style="17" customWidth="1"/>
    <col min="3" max="3" width="10.57421875" style="17" customWidth="1"/>
    <col min="4" max="4" width="13.28125" style="17" customWidth="1"/>
    <col min="5" max="5" width="21.57421875" style="17" customWidth="1"/>
    <col min="6" max="6" width="13.7109375" style="17" customWidth="1"/>
    <col min="7" max="7" width="14.8515625" style="17" customWidth="1"/>
    <col min="8" max="8" width="15.00390625" style="17" customWidth="1"/>
    <col min="9" max="9" width="13.7109375" style="17" customWidth="1"/>
    <col min="10" max="10" width="15.28125" style="17" customWidth="1"/>
    <col min="11" max="11" width="13.28125" style="17" customWidth="1"/>
    <col min="12" max="12" width="15.00390625" style="17" customWidth="1"/>
    <col min="13" max="13" width="16.421875" style="17" customWidth="1"/>
    <col min="14" max="16384" width="9.140625" style="17" customWidth="1"/>
  </cols>
  <sheetData>
    <row r="1" spans="1:7" ht="15">
      <c r="A1" s="1" t="s">
        <v>0</v>
      </c>
      <c r="D1" s="16" t="s">
        <v>0</v>
      </c>
      <c r="E1" s="16"/>
      <c r="F1" s="16"/>
      <c r="G1" s="16"/>
    </row>
    <row r="2" spans="1:7" ht="15">
      <c r="A2" s="1"/>
      <c r="D2" s="2" t="s">
        <v>1</v>
      </c>
      <c r="E2" s="2"/>
      <c r="F2" s="2"/>
      <c r="G2" s="2"/>
    </row>
    <row r="3" ht="12.75">
      <c r="D3" s="18"/>
    </row>
    <row r="4" spans="1:13" ht="191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30</v>
      </c>
      <c r="F4" s="3" t="s">
        <v>6</v>
      </c>
      <c r="G4" s="3" t="s">
        <v>7</v>
      </c>
      <c r="H4" s="3" t="s">
        <v>31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12.75">
      <c r="A5" s="4" t="s">
        <v>13</v>
      </c>
      <c r="B5" s="5" t="s">
        <v>32</v>
      </c>
      <c r="C5" s="5"/>
      <c r="D5" s="4">
        <v>38</v>
      </c>
      <c r="E5" s="5" t="s">
        <v>14</v>
      </c>
      <c r="F5" s="6">
        <v>35320</v>
      </c>
      <c r="G5" s="5"/>
      <c r="H5" s="6">
        <v>60840</v>
      </c>
      <c r="I5" s="7">
        <v>8392.41</v>
      </c>
      <c r="J5" s="7">
        <v>4582.74</v>
      </c>
      <c r="K5" s="7">
        <v>3308.74</v>
      </c>
      <c r="L5" s="7">
        <v>5682.14</v>
      </c>
      <c r="M5" s="7">
        <f aca="true" t="shared" si="0" ref="M5:M10">SUM(H5+I5+J5+K5+L5)-(F5+G5)</f>
        <v>47486.03000000001</v>
      </c>
    </row>
    <row r="6" spans="1:13" ht="12.75">
      <c r="A6" s="4" t="s">
        <v>15</v>
      </c>
      <c r="B6" s="5" t="s">
        <v>32</v>
      </c>
      <c r="C6" s="5"/>
      <c r="D6" s="4">
        <v>38</v>
      </c>
      <c r="E6" s="5" t="s">
        <v>16</v>
      </c>
      <c r="F6" s="6">
        <v>35320</v>
      </c>
      <c r="G6" s="5"/>
      <c r="H6" s="6">
        <v>60840</v>
      </c>
      <c r="I6" s="7">
        <v>8392.41</v>
      </c>
      <c r="J6" s="7">
        <v>4582.74</v>
      </c>
      <c r="K6" s="7">
        <v>3308.74</v>
      </c>
      <c r="L6" s="7">
        <v>5682.14</v>
      </c>
      <c r="M6" s="7">
        <f t="shared" si="0"/>
        <v>47486.03000000001</v>
      </c>
    </row>
    <row r="7" spans="1:13" ht="12.75">
      <c r="A7" s="4" t="s">
        <v>15</v>
      </c>
      <c r="B7" s="5" t="s">
        <v>32</v>
      </c>
      <c r="C7" s="5"/>
      <c r="D7" s="4">
        <v>20</v>
      </c>
      <c r="E7" s="5" t="s">
        <v>17</v>
      </c>
      <c r="F7" s="6">
        <v>17285</v>
      </c>
      <c r="G7" s="5"/>
      <c r="H7" s="6">
        <v>60840</v>
      </c>
      <c r="I7" s="7">
        <v>8392.41</v>
      </c>
      <c r="J7" s="7">
        <v>4582.74</v>
      </c>
      <c r="K7" s="7">
        <v>3308.74</v>
      </c>
      <c r="L7" s="7">
        <v>5682.14</v>
      </c>
      <c r="M7" s="7">
        <f t="shared" si="0"/>
        <v>65521.03000000001</v>
      </c>
    </row>
    <row r="8" spans="1:13" ht="12.75">
      <c r="A8" s="4" t="s">
        <v>18</v>
      </c>
      <c r="B8" s="5" t="s">
        <v>32</v>
      </c>
      <c r="C8" s="5"/>
      <c r="D8" s="4">
        <v>38</v>
      </c>
      <c r="E8" s="5" t="s">
        <v>19</v>
      </c>
      <c r="F8" s="6">
        <v>32841</v>
      </c>
      <c r="G8" s="5"/>
      <c r="H8" s="6">
        <v>60840</v>
      </c>
      <c r="I8" s="7">
        <v>8392.41</v>
      </c>
      <c r="J8" s="7">
        <v>4582.74</v>
      </c>
      <c r="K8" s="7">
        <v>3308.74</v>
      </c>
      <c r="L8" s="7">
        <v>5682.14</v>
      </c>
      <c r="M8" s="7">
        <f t="shared" si="0"/>
        <v>49965.03000000001</v>
      </c>
    </row>
    <row r="9" spans="1:13" ht="12.75">
      <c r="A9" s="4" t="s">
        <v>15</v>
      </c>
      <c r="B9" s="5" t="s">
        <v>32</v>
      </c>
      <c r="C9" s="5"/>
      <c r="D9" s="4">
        <v>38</v>
      </c>
      <c r="E9" s="5" t="s">
        <v>20</v>
      </c>
      <c r="F9" s="6">
        <v>35320</v>
      </c>
      <c r="G9" s="5"/>
      <c r="H9" s="6">
        <v>60840</v>
      </c>
      <c r="I9" s="7">
        <v>8392.41</v>
      </c>
      <c r="J9" s="7">
        <v>4582.74</v>
      </c>
      <c r="K9" s="7">
        <v>3308.74</v>
      </c>
      <c r="L9" s="7">
        <v>5682.14</v>
      </c>
      <c r="M9" s="7">
        <f t="shared" si="0"/>
        <v>47486.03000000001</v>
      </c>
    </row>
    <row r="10" spans="1:13" ht="12.75">
      <c r="A10" s="4" t="s">
        <v>18</v>
      </c>
      <c r="B10" s="5" t="s">
        <v>32</v>
      </c>
      <c r="C10" s="5"/>
      <c r="D10" s="4">
        <v>38</v>
      </c>
      <c r="E10" s="5" t="s">
        <v>21</v>
      </c>
      <c r="F10" s="6">
        <v>35320</v>
      </c>
      <c r="G10" s="5"/>
      <c r="H10" s="6">
        <v>60840</v>
      </c>
      <c r="I10" s="7">
        <v>8392.41</v>
      </c>
      <c r="J10" s="7">
        <v>4582.74</v>
      </c>
      <c r="K10" s="7">
        <v>3308.74</v>
      </c>
      <c r="L10" s="7">
        <v>5682.14</v>
      </c>
      <c r="M10" s="7">
        <f t="shared" si="0"/>
        <v>47486.03000000001</v>
      </c>
    </row>
    <row r="11" spans="1:13" ht="12.75">
      <c r="A11" s="4"/>
      <c r="B11" s="5"/>
      <c r="C11" s="5"/>
      <c r="D11" s="4"/>
      <c r="E11" s="5"/>
      <c r="F11" s="6"/>
      <c r="G11" s="5"/>
      <c r="H11" s="6"/>
      <c r="I11" s="7"/>
      <c r="J11" s="7"/>
      <c r="K11" s="7"/>
      <c r="L11" s="7"/>
      <c r="M11" s="7"/>
    </row>
    <row r="12" spans="1:13" ht="12.75">
      <c r="A12" s="8" t="s">
        <v>22</v>
      </c>
      <c r="B12" s="8"/>
      <c r="C12" s="8"/>
      <c r="D12" s="9"/>
      <c r="E12" s="8"/>
      <c r="F12" s="10">
        <f aca="true" t="shared" si="1" ref="F12:M12">SUM(F5:F10)</f>
        <v>191406</v>
      </c>
      <c r="G12" s="10">
        <f t="shared" si="1"/>
        <v>0</v>
      </c>
      <c r="H12" s="10">
        <f t="shared" si="1"/>
        <v>365040</v>
      </c>
      <c r="I12" s="10">
        <f t="shared" si="1"/>
        <v>50354.46000000001</v>
      </c>
      <c r="J12" s="10">
        <f t="shared" si="1"/>
        <v>27496.439999999995</v>
      </c>
      <c r="K12" s="10">
        <f t="shared" si="1"/>
        <v>19852.439999999995</v>
      </c>
      <c r="L12" s="10">
        <f t="shared" si="1"/>
        <v>34092.840000000004</v>
      </c>
      <c r="M12" s="10">
        <f t="shared" si="1"/>
        <v>305430.1800000001</v>
      </c>
    </row>
    <row r="13" spans="1:13" ht="12.75">
      <c r="A13" s="19"/>
      <c r="B13" s="19"/>
      <c r="C13" s="19"/>
      <c r="D13" s="20"/>
      <c r="E13" s="19"/>
      <c r="F13" s="19"/>
      <c r="G13" s="19"/>
      <c r="H13" s="21"/>
      <c r="I13" s="19"/>
      <c r="J13" s="19"/>
      <c r="K13" s="19"/>
      <c r="L13" s="19"/>
      <c r="M13" s="19">
        <f>SUM(H13+I13+J13+K13)-(F13+G13)</f>
        <v>0</v>
      </c>
    </row>
    <row r="14" spans="1:13" ht="12.75">
      <c r="A14" s="4" t="s">
        <v>18</v>
      </c>
      <c r="B14" s="5" t="s">
        <v>32</v>
      </c>
      <c r="C14" s="5"/>
      <c r="D14" s="4">
        <v>25</v>
      </c>
      <c r="E14" s="5" t="s">
        <v>23</v>
      </c>
      <c r="F14" s="6">
        <v>21600</v>
      </c>
      <c r="G14" s="5"/>
      <c r="H14" s="6">
        <v>60840</v>
      </c>
      <c r="I14" s="7">
        <v>8392.41</v>
      </c>
      <c r="J14" s="7">
        <v>4582.74</v>
      </c>
      <c r="K14" s="7">
        <v>3308.74</v>
      </c>
      <c r="L14" s="7">
        <v>5682.14</v>
      </c>
      <c r="M14" s="7">
        <f>SUM(H14+I14+J14+K14+L14)-(F14+G14)</f>
        <v>61206.03000000001</v>
      </c>
    </row>
    <row r="15" spans="1:13" ht="12.75">
      <c r="A15" s="4" t="s">
        <v>18</v>
      </c>
      <c r="B15" s="5" t="s">
        <v>32</v>
      </c>
      <c r="C15" s="5"/>
      <c r="D15" s="4">
        <v>25</v>
      </c>
      <c r="E15" s="5" t="s">
        <v>23</v>
      </c>
      <c r="F15" s="6"/>
      <c r="G15" s="6">
        <v>21600</v>
      </c>
      <c r="H15" s="6">
        <v>60840</v>
      </c>
      <c r="I15" s="7">
        <v>8392.41</v>
      </c>
      <c r="J15" s="7">
        <v>4582.74</v>
      </c>
      <c r="K15" s="7">
        <v>3308.74</v>
      </c>
      <c r="L15" s="7">
        <v>5682.14</v>
      </c>
      <c r="M15" s="7">
        <f>SUM(H15+I15+J15+K15+L15)-(F15+G15)</f>
        <v>61206.03000000001</v>
      </c>
    </row>
    <row r="16" spans="1:13" ht="12.75">
      <c r="A16" s="4" t="s">
        <v>18</v>
      </c>
      <c r="B16" s="5" t="s">
        <v>32</v>
      </c>
      <c r="C16" s="5"/>
      <c r="D16" s="4">
        <v>38</v>
      </c>
      <c r="E16" s="5" t="s">
        <v>24</v>
      </c>
      <c r="F16" s="6">
        <v>35320</v>
      </c>
      <c r="G16" s="5"/>
      <c r="H16" s="6">
        <v>60840</v>
      </c>
      <c r="I16" s="7">
        <v>8392.41</v>
      </c>
      <c r="J16" s="7">
        <v>4582.74</v>
      </c>
      <c r="K16" s="7">
        <v>3308.74</v>
      </c>
      <c r="L16" s="7">
        <v>5682.14</v>
      </c>
      <c r="M16" s="7">
        <f>SUM(H16+I16+J16+K16+L16)-(F16+G16)</f>
        <v>47486.03000000001</v>
      </c>
    </row>
    <row r="17" spans="1:13" ht="12.75">
      <c r="A17" s="4" t="s">
        <v>18</v>
      </c>
      <c r="B17" s="5" t="s">
        <v>32</v>
      </c>
      <c r="C17" s="5"/>
      <c r="D17" s="4">
        <v>38</v>
      </c>
      <c r="E17" s="5" t="s">
        <v>25</v>
      </c>
      <c r="F17" s="6">
        <v>32841</v>
      </c>
      <c r="G17" s="5"/>
      <c r="H17" s="6">
        <v>60840</v>
      </c>
      <c r="I17" s="7">
        <v>8392.41</v>
      </c>
      <c r="J17" s="7">
        <v>4582.74</v>
      </c>
      <c r="K17" s="7">
        <v>3308.74</v>
      </c>
      <c r="L17" s="7">
        <v>5682.14</v>
      </c>
      <c r="M17" s="7">
        <f>SUM(H17+I17+J17+K17+L17)-(F17+G17)</f>
        <v>49965.03000000001</v>
      </c>
    </row>
    <row r="18" spans="1:13" ht="12.75">
      <c r="A18" s="11"/>
      <c r="B18" s="12"/>
      <c r="C18" s="13"/>
      <c r="D18" s="11"/>
      <c r="E18" s="13"/>
      <c r="F18" s="14"/>
      <c r="G18" s="13"/>
      <c r="H18" s="14"/>
      <c r="I18" s="15"/>
      <c r="J18" s="15"/>
      <c r="K18" s="15"/>
      <c r="L18" s="15"/>
      <c r="M18" s="7"/>
    </row>
    <row r="19" spans="1:13" ht="12.75">
      <c r="A19" s="11"/>
      <c r="B19" s="12"/>
      <c r="C19" s="13"/>
      <c r="D19" s="11"/>
      <c r="E19" s="13"/>
      <c r="F19" s="14"/>
      <c r="G19" s="14"/>
      <c r="H19" s="14"/>
      <c r="I19" s="15"/>
      <c r="J19" s="15"/>
      <c r="K19" s="15"/>
      <c r="L19" s="15"/>
      <c r="M19" s="7"/>
    </row>
    <row r="20" spans="1:13" ht="12.75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19">
        <f>SUM(H20+I20+J20+K20)-(F20+G20)</f>
        <v>0</v>
      </c>
    </row>
    <row r="21" spans="1:13" ht="12.75">
      <c r="A21" s="8" t="s">
        <v>22</v>
      </c>
      <c r="B21" s="8"/>
      <c r="C21" s="8"/>
      <c r="D21" s="9"/>
      <c r="E21" s="8"/>
      <c r="F21" s="10">
        <f aca="true" t="shared" si="2" ref="F21:M21">SUM(F14:F20)</f>
        <v>89761</v>
      </c>
      <c r="G21" s="10">
        <f t="shared" si="2"/>
        <v>21600</v>
      </c>
      <c r="H21" s="10">
        <f t="shared" si="2"/>
        <v>243360</v>
      </c>
      <c r="I21" s="10">
        <f t="shared" si="2"/>
        <v>33569.64</v>
      </c>
      <c r="J21" s="10">
        <f t="shared" si="2"/>
        <v>18330.96</v>
      </c>
      <c r="K21" s="10">
        <f t="shared" si="2"/>
        <v>13234.96</v>
      </c>
      <c r="L21" s="10">
        <f t="shared" si="2"/>
        <v>22728.56</v>
      </c>
      <c r="M21" s="10">
        <f t="shared" si="2"/>
        <v>219863.12000000005</v>
      </c>
    </row>
    <row r="22" ht="12.75">
      <c r="D22" s="18"/>
    </row>
    <row r="23" ht="12.75"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  <row r="29" ht="12.75">
      <c r="D29" s="18"/>
    </row>
  </sheetData>
  <mergeCells count="1">
    <mergeCell ref="D1:G1"/>
  </mergeCells>
  <printOptions/>
  <pageMargins left="0.41" right="0.37" top="1" bottom="1" header="0.5" footer="0.5"/>
  <pageSetup fitToHeight="1" fitToWidth="1" orientation="landscape" paperSize="9" scale="69" r:id="rId1"/>
  <headerFooter alignWithMargins="0">
    <oddHeader>&amp;CZona T. n.9 Macerata Schede di rilevazione distinte per area negoziale ai fini della riduzione dei rapporti flessibili della dirigenza     Tab.n.1: posti da istituire in dotazione organica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2" width="18.421875" style="17" customWidth="1"/>
    <col min="3" max="4" width="13.7109375" style="17" customWidth="1"/>
    <col min="5" max="5" width="14.28125" style="17" customWidth="1"/>
    <col min="6" max="6" width="17.140625" style="17" customWidth="1"/>
    <col min="7" max="7" width="13.57421875" style="17" customWidth="1"/>
    <col min="8" max="8" width="13.28125" style="17" customWidth="1"/>
    <col min="9" max="9" width="14.7109375" style="17" customWidth="1"/>
    <col min="10" max="10" width="16.421875" style="17" customWidth="1"/>
    <col min="11" max="11" width="14.421875" style="17" customWidth="1"/>
    <col min="12" max="12" width="13.140625" style="17" customWidth="1"/>
    <col min="13" max="13" width="14.140625" style="17" customWidth="1"/>
    <col min="14" max="16384" width="9.140625" style="17" customWidth="1"/>
  </cols>
  <sheetData>
    <row r="1" spans="1:4" ht="15">
      <c r="A1" s="1" t="s">
        <v>0</v>
      </c>
      <c r="D1" s="18"/>
    </row>
    <row r="2" spans="1:4" ht="15">
      <c r="A2" s="1" t="s">
        <v>26</v>
      </c>
      <c r="D2" s="18"/>
    </row>
    <row r="3" ht="12.75">
      <c r="D3" s="18"/>
    </row>
    <row r="4" spans="1:13" ht="207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30</v>
      </c>
      <c r="F4" s="3" t="s">
        <v>6</v>
      </c>
      <c r="G4" s="3" t="s">
        <v>7</v>
      </c>
      <c r="H4" s="3" t="s">
        <v>31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12.75">
      <c r="A5" s="4" t="s">
        <v>15</v>
      </c>
      <c r="B5" s="5" t="s">
        <v>32</v>
      </c>
      <c r="C5" s="5"/>
      <c r="D5" s="4">
        <v>30</v>
      </c>
      <c r="E5" s="5" t="s">
        <v>27</v>
      </c>
      <c r="F5" s="6">
        <v>25927</v>
      </c>
      <c r="G5" s="5"/>
      <c r="H5" s="6">
        <v>59719</v>
      </c>
      <c r="I5" s="7">
        <v>292.9</v>
      </c>
      <c r="J5" s="7">
        <v>1132.14</v>
      </c>
      <c r="K5" s="7">
        <v>3485.54</v>
      </c>
      <c r="L5" s="7">
        <v>1657.2</v>
      </c>
      <c r="M5" s="7">
        <f>SUM(H5+I5+J5+K5+L5)-(F5+G5)</f>
        <v>40359.78</v>
      </c>
    </row>
    <row r="6" spans="1:13" ht="12.75">
      <c r="A6" s="4" t="s">
        <v>15</v>
      </c>
      <c r="B6" s="5" t="s">
        <v>32</v>
      </c>
      <c r="C6" s="5"/>
      <c r="D6" s="4">
        <v>27</v>
      </c>
      <c r="E6" s="5" t="s">
        <v>28</v>
      </c>
      <c r="F6" s="6">
        <v>19200</v>
      </c>
      <c r="G6" s="5"/>
      <c r="H6" s="6">
        <v>59719</v>
      </c>
      <c r="I6" s="7">
        <v>292.9</v>
      </c>
      <c r="J6" s="7">
        <v>1132.14</v>
      </c>
      <c r="K6" s="7">
        <v>3485.54</v>
      </c>
      <c r="L6" s="7">
        <v>1657.2</v>
      </c>
      <c r="M6" s="7">
        <f>SUM(H6+I6+J6+K6+L6)-(F6+G6)</f>
        <v>47086.78</v>
      </c>
    </row>
    <row r="7" spans="1:13" ht="12.75">
      <c r="A7" s="4"/>
      <c r="B7" s="5"/>
      <c r="C7" s="5"/>
      <c r="D7" s="4"/>
      <c r="E7" s="5"/>
      <c r="F7" s="6"/>
      <c r="G7" s="5"/>
      <c r="H7" s="6"/>
      <c r="I7" s="7"/>
      <c r="J7" s="7"/>
      <c r="K7" s="7"/>
      <c r="L7" s="7"/>
      <c r="M7" s="7"/>
    </row>
    <row r="8" spans="1:13" ht="12.75">
      <c r="A8" s="8" t="s">
        <v>22</v>
      </c>
      <c r="B8" s="8"/>
      <c r="C8" s="8"/>
      <c r="D8" s="9"/>
      <c r="E8" s="8"/>
      <c r="F8" s="10">
        <f aca="true" t="shared" si="0" ref="F8:M8">SUM(F5:F6)</f>
        <v>45127</v>
      </c>
      <c r="G8" s="10">
        <f t="shared" si="0"/>
        <v>0</v>
      </c>
      <c r="H8" s="10">
        <f t="shared" si="0"/>
        <v>119438</v>
      </c>
      <c r="I8" s="10">
        <f t="shared" si="0"/>
        <v>585.8</v>
      </c>
      <c r="J8" s="10">
        <f t="shared" si="0"/>
        <v>2264.28</v>
      </c>
      <c r="K8" s="10">
        <f t="shared" si="0"/>
        <v>6971.08</v>
      </c>
      <c r="L8" s="10">
        <f t="shared" si="0"/>
        <v>3314.4</v>
      </c>
      <c r="M8" s="10">
        <f t="shared" si="0"/>
        <v>87446.56</v>
      </c>
    </row>
    <row r="9" spans="1:13" ht="12.75">
      <c r="A9" s="19"/>
      <c r="B9" s="19"/>
      <c r="C9" s="19"/>
      <c r="D9" s="20"/>
      <c r="E9" s="19"/>
      <c r="F9" s="19"/>
      <c r="G9" s="19"/>
      <c r="H9" s="21"/>
      <c r="I9" s="19"/>
      <c r="J9" s="19"/>
      <c r="K9" s="19"/>
      <c r="L9" s="19"/>
      <c r="M9" s="19">
        <f>SUM(H9+I9+J9+K9)-(F9+G9)</f>
        <v>0</v>
      </c>
    </row>
    <row r="10" spans="1:13" ht="12.75">
      <c r="A10" s="4" t="s">
        <v>18</v>
      </c>
      <c r="B10" s="5" t="s">
        <v>32</v>
      </c>
      <c r="C10" s="5"/>
      <c r="D10" s="4">
        <v>34</v>
      </c>
      <c r="E10" s="5" t="s">
        <v>29</v>
      </c>
      <c r="F10" s="6"/>
      <c r="G10" s="6">
        <v>22500</v>
      </c>
      <c r="H10" s="6">
        <v>59719</v>
      </c>
      <c r="I10" s="7">
        <v>292.9</v>
      </c>
      <c r="J10" s="7">
        <v>1132.14</v>
      </c>
      <c r="K10" s="7">
        <v>3485.54</v>
      </c>
      <c r="L10" s="7">
        <v>1657.2</v>
      </c>
      <c r="M10" s="7">
        <f>SUM(H10+I10+J10+K10+L10)-(F10+G10)</f>
        <v>43786.78</v>
      </c>
    </row>
    <row r="11" spans="1:13" ht="12.75">
      <c r="A11" s="4" t="s">
        <v>18</v>
      </c>
      <c r="B11" s="5" t="s">
        <v>32</v>
      </c>
      <c r="C11" s="5"/>
      <c r="D11" s="4">
        <v>34</v>
      </c>
      <c r="E11" s="5" t="s">
        <v>29</v>
      </c>
      <c r="F11" s="6"/>
      <c r="G11" s="6">
        <v>21500</v>
      </c>
      <c r="H11" s="6">
        <v>59719</v>
      </c>
      <c r="I11" s="7">
        <v>292.9</v>
      </c>
      <c r="J11" s="7">
        <v>1132.14</v>
      </c>
      <c r="K11" s="7">
        <v>3485.54</v>
      </c>
      <c r="L11" s="7">
        <v>1657.2</v>
      </c>
      <c r="M11" s="7">
        <f>SUM(H11+I11+J11+K11+L11)-(F11+G11)</f>
        <v>44786.78</v>
      </c>
    </row>
    <row r="12" spans="1:13" ht="12.75">
      <c r="A12" s="11"/>
      <c r="B12" s="12"/>
      <c r="C12" s="13"/>
      <c r="D12" s="11"/>
      <c r="E12" s="13"/>
      <c r="F12" s="14"/>
      <c r="G12" s="13"/>
      <c r="H12" s="14"/>
      <c r="I12" s="15"/>
      <c r="J12" s="15"/>
      <c r="K12" s="15"/>
      <c r="L12" s="15"/>
      <c r="M12" s="7"/>
    </row>
    <row r="13" spans="1:13" ht="12.75">
      <c r="A13" s="11"/>
      <c r="B13" s="12"/>
      <c r="C13" s="13"/>
      <c r="D13" s="11"/>
      <c r="E13" s="13"/>
      <c r="F13" s="14"/>
      <c r="G13" s="14"/>
      <c r="H13" s="14"/>
      <c r="I13" s="15"/>
      <c r="J13" s="15"/>
      <c r="K13" s="15"/>
      <c r="L13" s="15"/>
      <c r="M13" s="7"/>
    </row>
    <row r="14" spans="1:13" ht="12.75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19">
        <f>SUM(H14+I14+J14+K14)-(F14+G14)</f>
        <v>0</v>
      </c>
    </row>
    <row r="15" spans="1:13" ht="12.75">
      <c r="A15" s="8" t="s">
        <v>22</v>
      </c>
      <c r="B15" s="8"/>
      <c r="C15" s="8"/>
      <c r="D15" s="9"/>
      <c r="E15" s="8"/>
      <c r="F15" s="10">
        <f aca="true" t="shared" si="1" ref="F15:M15">SUM(F10:F14)</f>
        <v>0</v>
      </c>
      <c r="G15" s="10">
        <f t="shared" si="1"/>
        <v>44000</v>
      </c>
      <c r="H15" s="10">
        <f t="shared" si="1"/>
        <v>119438</v>
      </c>
      <c r="I15" s="10">
        <f t="shared" si="1"/>
        <v>585.8</v>
      </c>
      <c r="J15" s="10">
        <f t="shared" si="1"/>
        <v>2264.28</v>
      </c>
      <c r="K15" s="10">
        <f t="shared" si="1"/>
        <v>6971.08</v>
      </c>
      <c r="L15" s="10">
        <f t="shared" si="1"/>
        <v>3314.4</v>
      </c>
      <c r="M15" s="10">
        <f t="shared" si="1"/>
        <v>88573.56</v>
      </c>
    </row>
    <row r="16" ht="12.75">
      <c r="D16" s="18"/>
    </row>
    <row r="17" ht="12.75">
      <c r="D17" s="18"/>
    </row>
    <row r="18" ht="12.75">
      <c r="D18" s="18"/>
    </row>
    <row r="19" ht="12.75">
      <c r="D19" s="18"/>
    </row>
    <row r="20" ht="12.75">
      <c r="D20" s="18"/>
    </row>
    <row r="21" ht="12.75">
      <c r="D21" s="18"/>
    </row>
    <row r="22" ht="12.75">
      <c r="D22" s="18"/>
    </row>
    <row r="23" ht="12.75">
      <c r="D23" s="18"/>
    </row>
    <row r="24" ht="12.75">
      <c r="D24" s="18"/>
    </row>
  </sheetData>
  <printOptions/>
  <pageMargins left="0.48" right="0.4" top="0.75" bottom="0.8" header="0.5" footer="0.5"/>
  <pageSetup fitToHeight="1" fitToWidth="1" orientation="landscape" paperSize="9" scale="72" r:id="rId1"/>
  <headerFooter alignWithMargins="0">
    <oddHeader>&amp;CZona T. n.9 Macerata   Schede di rilevazione distinte per area negoziale ai fini della riduzione dei rapoorti flessibili della dirigenza   Tab.n.1 posti da istituire in dotazione organica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carla.roberti</dc:creator>
  <cp:keywords/>
  <dc:description/>
  <cp:lastModifiedBy>ASUR</cp:lastModifiedBy>
  <cp:lastPrinted>2008-12-04T11:09:58Z</cp:lastPrinted>
  <dcterms:created xsi:type="dcterms:W3CDTF">2008-12-03T16:42:01Z</dcterms:created>
  <dcterms:modified xsi:type="dcterms:W3CDTF">2008-12-15T08:23:01Z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